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10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2" i="1" l="1"/>
  <c r="K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3" i="1"/>
  <c r="K3" i="1"/>
  <c r="J3" i="1"/>
  <c r="G53" i="1"/>
  <c r="H53" i="1" s="1"/>
  <c r="G52" i="1"/>
  <c r="G51" i="1"/>
  <c r="H51" i="1" s="1"/>
  <c r="I51" i="1" s="1"/>
  <c r="G50" i="1"/>
  <c r="G49" i="1"/>
  <c r="H49" i="1" s="1"/>
  <c r="G48" i="1"/>
  <c r="G47" i="1"/>
  <c r="H47" i="1" s="1"/>
  <c r="G46" i="1"/>
  <c r="G45" i="1"/>
  <c r="H45" i="1" s="1"/>
  <c r="G44" i="1"/>
  <c r="H44" i="1" s="1"/>
  <c r="G54" i="1"/>
  <c r="F54" i="1"/>
  <c r="F53" i="1"/>
  <c r="H52" i="1"/>
  <c r="F52" i="1"/>
  <c r="F51" i="1"/>
  <c r="H50" i="1"/>
  <c r="F50" i="1"/>
  <c r="F49" i="1"/>
  <c r="H48" i="1"/>
  <c r="F48" i="1"/>
  <c r="F47" i="1"/>
  <c r="H46" i="1"/>
  <c r="F46" i="1"/>
  <c r="F45" i="1"/>
  <c r="C45" i="1"/>
  <c r="C46" i="1" s="1"/>
  <c r="C47" i="1" s="1"/>
  <c r="C48" i="1" s="1"/>
  <c r="C49" i="1" s="1"/>
  <c r="C50" i="1" s="1"/>
  <c r="C51" i="1" s="1"/>
  <c r="C52" i="1" s="1"/>
  <c r="C53" i="1" s="1"/>
  <c r="C54" i="1" s="1"/>
  <c r="F44" i="1"/>
  <c r="I38" i="1"/>
  <c r="I37" i="1"/>
  <c r="I36" i="1"/>
  <c r="I35" i="1"/>
  <c r="I34" i="1"/>
  <c r="I33" i="1"/>
  <c r="I32" i="1"/>
  <c r="I31" i="1"/>
  <c r="I18" i="1"/>
  <c r="I19" i="1"/>
  <c r="I20" i="1"/>
  <c r="I21" i="1"/>
  <c r="I22" i="1"/>
  <c r="I23" i="1"/>
  <c r="I24" i="1"/>
  <c r="I25" i="1"/>
  <c r="G39" i="1"/>
  <c r="H39" i="1" s="1"/>
  <c r="G38" i="1"/>
  <c r="H38" i="1" s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I30" i="1" s="1"/>
  <c r="H37" i="1"/>
  <c r="C31" i="1"/>
  <c r="C32" i="1" s="1"/>
  <c r="C33" i="1" s="1"/>
  <c r="C34" i="1" s="1"/>
  <c r="C35" i="1" s="1"/>
  <c r="C36" i="1" s="1"/>
  <c r="C37" i="1" s="1"/>
  <c r="C38" i="1" s="1"/>
  <c r="C39" i="1" s="1"/>
  <c r="C40" i="1" s="1"/>
  <c r="G40" i="1"/>
  <c r="F40" i="1"/>
  <c r="F39" i="1"/>
  <c r="F38" i="1"/>
  <c r="F37" i="1"/>
  <c r="F36" i="1"/>
  <c r="F35" i="1"/>
  <c r="F34" i="1"/>
  <c r="F33" i="1"/>
  <c r="F32" i="1"/>
  <c r="F31" i="1"/>
  <c r="F30" i="1"/>
  <c r="H26" i="1"/>
  <c r="H25" i="1"/>
  <c r="H24" i="1"/>
  <c r="H23" i="1"/>
  <c r="H22" i="1"/>
  <c r="H21" i="1"/>
  <c r="H20" i="1"/>
  <c r="H19" i="1"/>
  <c r="H18" i="1"/>
  <c r="H17" i="1"/>
  <c r="I17" i="1" s="1"/>
  <c r="G27" i="1"/>
  <c r="G26" i="1"/>
  <c r="G25" i="1"/>
  <c r="G24" i="1"/>
  <c r="G23" i="1"/>
  <c r="G22" i="1"/>
  <c r="G21" i="1"/>
  <c r="G20" i="1"/>
  <c r="G19" i="1"/>
  <c r="G18" i="1"/>
  <c r="G17" i="1"/>
  <c r="F27" i="1"/>
  <c r="F26" i="1"/>
  <c r="F25" i="1"/>
  <c r="F24" i="1"/>
  <c r="F23" i="1"/>
  <c r="F22" i="1"/>
  <c r="F21" i="1"/>
  <c r="F20" i="1"/>
  <c r="F19" i="1"/>
  <c r="F18" i="1"/>
  <c r="F17" i="1"/>
  <c r="C27" i="1"/>
  <c r="C26" i="1"/>
  <c r="C25" i="1"/>
  <c r="C24" i="1"/>
  <c r="C23" i="1"/>
  <c r="C22" i="1"/>
  <c r="C21" i="1"/>
  <c r="C20" i="1"/>
  <c r="C19" i="1"/>
  <c r="C18" i="1"/>
  <c r="C17" i="1"/>
  <c r="A27" i="1"/>
  <c r="A26" i="1"/>
  <c r="A25" i="1"/>
  <c r="A24" i="1"/>
  <c r="A23" i="1"/>
  <c r="A22" i="1"/>
  <c r="A21" i="1"/>
  <c r="A20" i="1"/>
  <c r="A19" i="1"/>
  <c r="A18" i="1"/>
  <c r="A17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  <c r="B4" i="1"/>
  <c r="B5" i="1" s="1"/>
  <c r="B6" i="1" s="1"/>
  <c r="B7" i="1" s="1"/>
  <c r="B8" i="1" s="1"/>
  <c r="B9" i="1" s="1"/>
  <c r="B10" i="1" s="1"/>
  <c r="B11" i="1" s="1"/>
  <c r="B12" i="1" s="1"/>
  <c r="B3" i="1"/>
  <c r="A4" i="1"/>
  <c r="A5" i="1" s="1"/>
  <c r="A6" i="1" s="1"/>
  <c r="A7" i="1" s="1"/>
  <c r="A8" i="1" s="1"/>
  <c r="A9" i="1" s="1"/>
  <c r="A10" i="1" s="1"/>
  <c r="A11" i="1" s="1"/>
  <c r="A12" i="1" s="1"/>
  <c r="A3" i="1"/>
  <c r="I49" i="1" l="1"/>
  <c r="I45" i="1"/>
  <c r="I50" i="1"/>
  <c r="I48" i="1"/>
  <c r="I47" i="1"/>
  <c r="I46" i="1"/>
  <c r="I52" i="1"/>
  <c r="I44" i="1"/>
</calcChain>
</file>

<file path=xl/sharedStrings.xml><?xml version="1.0" encoding="utf-8"?>
<sst xmlns="http://schemas.openxmlformats.org/spreadsheetml/2006/main" count="20" uniqueCount="14">
  <si>
    <t>Rotation %</t>
  </si>
  <si>
    <t>Linear</t>
  </si>
  <si>
    <t>Audio</t>
  </si>
  <si>
    <t>Antilog</t>
  </si>
  <si>
    <t>Value</t>
  </si>
  <si>
    <t>1k a/l</t>
  </si>
  <si>
    <t>In =</t>
  </si>
  <si>
    <t>Atten</t>
  </si>
  <si>
    <t>10k lin//2.21k</t>
  </si>
  <si>
    <t>Step</t>
  </si>
  <si>
    <t>10k lin//3.32k</t>
  </si>
  <si>
    <t>Overall Gain</t>
  </si>
  <si>
    <t>10k lin//1.8k</t>
  </si>
  <si>
    <t>Straight Attenuation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</si>
</sst>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0" borderId="0" xfId="0" applyNumberFormat="1"/>
    <xf numFmtId="2" fontId="0" fillId="0" borderId="0" xfId="0" applyNumberFormat="1"/>
    <xf numFmtId="2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C1" workbookViewId="0">
      <selection activeCell="L20" sqref="L20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F1" t="s">
        <v>1</v>
      </c>
      <c r="G1" t="s">
        <v>2</v>
      </c>
      <c r="H1" t="s">
        <v>3</v>
      </c>
      <c r="J1" t="s">
        <v>13</v>
      </c>
    </row>
    <row r="2" spans="1:12" x14ac:dyDescent="0.25">
      <c r="A2">
        <v>0</v>
      </c>
      <c r="B2" s="1">
        <v>0</v>
      </c>
      <c r="C2" s="1">
        <v>0</v>
      </c>
      <c r="D2" s="1">
        <v>0</v>
      </c>
      <c r="F2">
        <f>$G$14*B2</f>
        <v>0</v>
      </c>
      <c r="G2">
        <f>$G$14*C2</f>
        <v>0</v>
      </c>
      <c r="H2">
        <f>$G$14*D2</f>
        <v>0</v>
      </c>
    </row>
    <row r="3" spans="1:12" x14ac:dyDescent="0.25">
      <c r="A3">
        <f>A2+10</f>
        <v>10</v>
      </c>
      <c r="B3" s="1">
        <f>B2+0.1</f>
        <v>0.1</v>
      </c>
      <c r="C3" s="1">
        <v>0.02</v>
      </c>
      <c r="D3" s="1">
        <v>0.5</v>
      </c>
      <c r="F3">
        <f>$G$14*B3</f>
        <v>100</v>
      </c>
      <c r="G3">
        <f>$G$14*C3</f>
        <v>20</v>
      </c>
      <c r="H3">
        <f>$G$14*D3</f>
        <v>500</v>
      </c>
      <c r="J3" s="3">
        <f>20*(LOG(F3/$G$14))</f>
        <v>-20</v>
      </c>
      <c r="K3" s="3">
        <f>20*(LOG(G3/$G$14))</f>
        <v>-33.979400086720375</v>
      </c>
      <c r="L3" s="3">
        <f>20*(LOG(H3/$G$14))</f>
        <v>-6.0205999132796242</v>
      </c>
    </row>
    <row r="4" spans="1:12" x14ac:dyDescent="0.25">
      <c r="A4">
        <f t="shared" ref="A4:A12" si="0">A3+10</f>
        <v>20</v>
      </c>
      <c r="B4" s="1">
        <f t="shared" ref="B4:B12" si="1">B3+0.1</f>
        <v>0.2</v>
      </c>
      <c r="C4" s="1">
        <v>0.03</v>
      </c>
      <c r="D4" s="1">
        <v>0.7</v>
      </c>
      <c r="F4">
        <f>$G$14*B4</f>
        <v>200</v>
      </c>
      <c r="G4">
        <f>$G$14*C4</f>
        <v>30</v>
      </c>
      <c r="H4">
        <f>$G$14*D4</f>
        <v>700</v>
      </c>
      <c r="J4" s="3">
        <f>20*(LOG(F4/$G$14))</f>
        <v>-13.979400086720375</v>
      </c>
      <c r="K4" s="3">
        <f>20*(LOG(G4/$G$14))</f>
        <v>-30.457574905606752</v>
      </c>
      <c r="L4" s="3">
        <f>20*(LOG(H4/$G$14))</f>
        <v>-3.0980391997148637</v>
      </c>
    </row>
    <row r="5" spans="1:12" x14ac:dyDescent="0.25">
      <c r="A5">
        <f t="shared" si="0"/>
        <v>30</v>
      </c>
      <c r="B5" s="1">
        <f t="shared" si="1"/>
        <v>0.30000000000000004</v>
      </c>
      <c r="C5" s="1">
        <v>0.05</v>
      </c>
      <c r="D5" s="1">
        <v>0.81</v>
      </c>
      <c r="F5">
        <f>$G$14*B5</f>
        <v>300.00000000000006</v>
      </c>
      <c r="G5">
        <f>$G$14*C5</f>
        <v>50</v>
      </c>
      <c r="H5">
        <f>$G$14*D5</f>
        <v>810</v>
      </c>
      <c r="J5" s="3">
        <f>20*(LOG(F5/$G$14))</f>
        <v>-10.45757490560675</v>
      </c>
      <c r="K5" s="3">
        <f>20*(LOG(G5/$G$14))</f>
        <v>-26.020599913279625</v>
      </c>
      <c r="L5" s="3">
        <f>20*(LOG(H5/$G$14))</f>
        <v>-1.8302996224270043</v>
      </c>
    </row>
    <row r="6" spans="1:12" x14ac:dyDescent="0.25">
      <c r="A6">
        <f t="shared" si="0"/>
        <v>40</v>
      </c>
      <c r="B6" s="1">
        <f t="shared" si="1"/>
        <v>0.4</v>
      </c>
      <c r="C6" s="1">
        <v>7.0000000000000007E-2</v>
      </c>
      <c r="D6" s="1">
        <v>0.88</v>
      </c>
      <c r="F6">
        <f>$G$14*B6</f>
        <v>400</v>
      </c>
      <c r="G6">
        <f>$G$14*C6</f>
        <v>70</v>
      </c>
      <c r="H6">
        <f>$G$14*D6</f>
        <v>880</v>
      </c>
      <c r="J6" s="3">
        <f>20*(LOG(F6/$G$14))</f>
        <v>-7.9588001734407516</v>
      </c>
      <c r="K6" s="3">
        <f>20*(LOG(G6/$G$14))</f>
        <v>-23.098039199714862</v>
      </c>
      <c r="L6" s="3">
        <f>20*(LOG(H6/$G$14))</f>
        <v>-1.1103465569966273</v>
      </c>
    </row>
    <row r="7" spans="1:12" x14ac:dyDescent="0.25">
      <c r="A7">
        <f t="shared" si="0"/>
        <v>50</v>
      </c>
      <c r="B7" s="1">
        <f t="shared" si="1"/>
        <v>0.5</v>
      </c>
      <c r="C7" s="1">
        <v>0.1</v>
      </c>
      <c r="D7" s="1">
        <v>0.93</v>
      </c>
      <c r="F7">
        <f>$G$14*B7</f>
        <v>500</v>
      </c>
      <c r="G7">
        <f>$G$14*C7</f>
        <v>100</v>
      </c>
      <c r="H7">
        <f>$G$14*D7</f>
        <v>930</v>
      </c>
      <c r="J7" s="3">
        <f>20*(LOG(F7/$G$14))</f>
        <v>-6.0205999132796242</v>
      </c>
      <c r="K7" s="3">
        <f>20*(LOG(G7/$G$14))</f>
        <v>-20</v>
      </c>
      <c r="L7" s="3">
        <f>20*(LOG(H7/$G$14))</f>
        <v>-0.63034102892129729</v>
      </c>
    </row>
    <row r="8" spans="1:12" x14ac:dyDescent="0.25">
      <c r="A8">
        <f t="shared" si="0"/>
        <v>60</v>
      </c>
      <c r="B8" s="1">
        <f t="shared" si="1"/>
        <v>0.6</v>
      </c>
      <c r="C8" s="1">
        <v>0.15</v>
      </c>
      <c r="D8" s="1">
        <v>0.95</v>
      </c>
      <c r="F8">
        <f>$G$14*B8</f>
        <v>600</v>
      </c>
      <c r="G8">
        <f>$G$14*C8</f>
        <v>150</v>
      </c>
      <c r="H8">
        <f>$G$14*D8</f>
        <v>950</v>
      </c>
      <c r="J8" s="3">
        <f>20*(LOG(F8/$G$14))</f>
        <v>-4.4369749923271282</v>
      </c>
      <c r="K8" s="3">
        <f>20*(LOG(G8/$G$14))</f>
        <v>-16.478174818886377</v>
      </c>
      <c r="L8" s="3">
        <f>20*(LOG(H8/$G$14))</f>
        <v>-0.44552789422304506</v>
      </c>
    </row>
    <row r="9" spans="1:12" x14ac:dyDescent="0.25">
      <c r="A9">
        <f t="shared" si="0"/>
        <v>70</v>
      </c>
      <c r="B9" s="1">
        <f t="shared" si="1"/>
        <v>0.7</v>
      </c>
      <c r="C9" s="1">
        <v>0.22</v>
      </c>
      <c r="D9" s="1">
        <v>0.96</v>
      </c>
      <c r="F9">
        <f>$G$14*B9</f>
        <v>700</v>
      </c>
      <c r="G9">
        <f>$G$14*C9</f>
        <v>220</v>
      </c>
      <c r="H9">
        <f>$G$14*D9</f>
        <v>960</v>
      </c>
      <c r="J9" s="3">
        <f>20*(LOG(F9/$G$14))</f>
        <v>-3.0980391997148637</v>
      </c>
      <c r="K9" s="3">
        <f>20*(LOG(G9/$G$14))</f>
        <v>-13.151546383555875</v>
      </c>
      <c r="L9" s="3">
        <f>20*(LOG(H9/$G$14))</f>
        <v>-0.35457533920863205</v>
      </c>
    </row>
    <row r="10" spans="1:12" x14ac:dyDescent="0.25">
      <c r="A10">
        <f t="shared" si="0"/>
        <v>80</v>
      </c>
      <c r="B10" s="1">
        <f t="shared" si="1"/>
        <v>0.79999999999999993</v>
      </c>
      <c r="C10" s="1">
        <v>0.33</v>
      </c>
      <c r="D10" s="1">
        <v>0.97</v>
      </c>
      <c r="F10">
        <f>$G$14*B10</f>
        <v>799.99999999999989</v>
      </c>
      <c r="G10">
        <f>$G$14*C10</f>
        <v>330</v>
      </c>
      <c r="H10">
        <f>$G$14*D10</f>
        <v>970</v>
      </c>
      <c r="J10" s="3">
        <f>20*(LOG(F10/$G$14))</f>
        <v>-1.938200260161129</v>
      </c>
      <c r="K10" s="3">
        <f>20*(LOG(G10/$G$14))</f>
        <v>-9.6297212024422496</v>
      </c>
      <c r="L10" s="3">
        <f>20*(LOG(H10/$G$14))</f>
        <v>-0.26456531467510319</v>
      </c>
    </row>
    <row r="11" spans="1:12" x14ac:dyDescent="0.25">
      <c r="A11">
        <f t="shared" si="0"/>
        <v>90</v>
      </c>
      <c r="B11" s="1">
        <f t="shared" si="1"/>
        <v>0.89999999999999991</v>
      </c>
      <c r="C11" s="1">
        <v>0.5</v>
      </c>
      <c r="D11" s="1">
        <v>0.98</v>
      </c>
      <c r="F11">
        <f>$G$14*B11</f>
        <v>899.99999999999989</v>
      </c>
      <c r="G11">
        <f>$G$14*C11</f>
        <v>500</v>
      </c>
      <c r="H11">
        <f>$G$14*D11</f>
        <v>980</v>
      </c>
      <c r="J11" s="3">
        <f>20*(LOG(F11/$G$14))</f>
        <v>-0.91514981121350347</v>
      </c>
      <c r="K11" s="3">
        <f>20*(LOG(G11/$G$14))</f>
        <v>-6.0205999132796242</v>
      </c>
      <c r="L11" s="3">
        <f>20*(LOG(H11/$G$14))</f>
        <v>-0.175478486150103</v>
      </c>
    </row>
    <row r="12" spans="1:12" x14ac:dyDescent="0.25">
      <c r="A12">
        <f t="shared" si="0"/>
        <v>100</v>
      </c>
      <c r="B12" s="1">
        <f t="shared" si="1"/>
        <v>0.99999999999999989</v>
      </c>
      <c r="C12" s="1">
        <v>1</v>
      </c>
      <c r="D12" s="1">
        <v>1</v>
      </c>
      <c r="F12">
        <f>$G$14*B12</f>
        <v>999.99999999999989</v>
      </c>
      <c r="G12">
        <f>$G$14*C12</f>
        <v>1000</v>
      </c>
      <c r="H12">
        <f>$G$14*D12</f>
        <v>1000</v>
      </c>
      <c r="J12" s="3">
        <v>0</v>
      </c>
      <c r="K12" s="3">
        <f>20*(LOG(G12/$G$14))</f>
        <v>0</v>
      </c>
      <c r="L12" s="3">
        <f>20*(LOG(H12/$G$14))</f>
        <v>0</v>
      </c>
    </row>
    <row r="14" spans="1:12" x14ac:dyDescent="0.25">
      <c r="B14" t="s">
        <v>6</v>
      </c>
      <c r="C14" s="2">
        <v>0.01</v>
      </c>
      <c r="F14" t="s">
        <v>4</v>
      </c>
      <c r="G14">
        <v>1000</v>
      </c>
    </row>
    <row r="16" spans="1:12" x14ac:dyDescent="0.25">
      <c r="B16" t="s">
        <v>5</v>
      </c>
      <c r="E16" t="s">
        <v>8</v>
      </c>
      <c r="G16" t="s">
        <v>7</v>
      </c>
      <c r="H16" t="s">
        <v>11</v>
      </c>
      <c r="I16" t="s">
        <v>9</v>
      </c>
    </row>
    <row r="17" spans="1:9" x14ac:dyDescent="0.25">
      <c r="A17">
        <f>H2</f>
        <v>0</v>
      </c>
      <c r="B17">
        <v>2.82</v>
      </c>
      <c r="C17" s="3">
        <f>20*(LOG(B17/$C$14))</f>
        <v>49.004982166387222</v>
      </c>
      <c r="E17">
        <v>4.8099999999999996</v>
      </c>
      <c r="F17" s="3">
        <f>20*(LOG(E17/$C$14))</f>
        <v>53.642901527476639</v>
      </c>
      <c r="G17">
        <f>E17*B12</f>
        <v>4.8099999999999987</v>
      </c>
      <c r="H17" s="3">
        <f>20*(LOG(G17/$C$14))</f>
        <v>53.642901527476631</v>
      </c>
      <c r="I17" s="3">
        <f>H17-H18</f>
        <v>28.802016740085616</v>
      </c>
    </row>
    <row r="18" spans="1:9" x14ac:dyDescent="0.25">
      <c r="A18">
        <f t="shared" ref="A18:A27" si="2">H3</f>
        <v>500</v>
      </c>
      <c r="B18">
        <v>0.25900000000000001</v>
      </c>
      <c r="C18" s="3">
        <f>20*(LOG(B18/$C$14))</f>
        <v>28.265995281625038</v>
      </c>
      <c r="E18">
        <v>0.19400000000000001</v>
      </c>
      <c r="F18" s="3">
        <f>20*(LOG(E18/$C$14))</f>
        <v>25.756034598604522</v>
      </c>
      <c r="G18">
        <f>E18*B11</f>
        <v>0.17459999999999998</v>
      </c>
      <c r="H18" s="3">
        <f>20*(LOG(G18/$C$14))</f>
        <v>24.840884787391015</v>
      </c>
      <c r="I18" s="3">
        <f>H18-H19</f>
        <v>4.367606423435145</v>
      </c>
    </row>
    <row r="19" spans="1:9" x14ac:dyDescent="0.25">
      <c r="A19">
        <f t="shared" si="2"/>
        <v>700</v>
      </c>
      <c r="B19">
        <v>0.191</v>
      </c>
      <c r="C19" s="3">
        <f>20*(LOG(B19/$C$14))</f>
        <v>25.620667344954555</v>
      </c>
      <c r="E19">
        <v>0.13200000000000001</v>
      </c>
      <c r="F19" s="3">
        <f>20*(LOG(E19/$C$14))</f>
        <v>22.411478624116995</v>
      </c>
      <c r="G19">
        <f>E19*B10</f>
        <v>0.1056</v>
      </c>
      <c r="H19" s="3">
        <f>20*(LOG(G19/$C$14))</f>
        <v>20.47327836395587</v>
      </c>
      <c r="I19" s="3">
        <f>H19-H20</f>
        <v>2.6648579879375873</v>
      </c>
    </row>
    <row r="20" spans="1:9" x14ac:dyDescent="0.25">
      <c r="A20">
        <f t="shared" si="2"/>
        <v>810</v>
      </c>
      <c r="B20">
        <v>0.16700000000000001</v>
      </c>
      <c r="C20" s="3">
        <f>20*(LOG(B20/$C$14))</f>
        <v>24.454329422951666</v>
      </c>
      <c r="E20">
        <v>0.111</v>
      </c>
      <c r="F20" s="3">
        <f>20*(LOG(E20/$C$14))</f>
        <v>20.906459575733148</v>
      </c>
      <c r="G20">
        <f>E20*B9</f>
        <v>7.7699999999999991E-2</v>
      </c>
      <c r="H20" s="3">
        <f>20*(LOG(G20/$C$14))</f>
        <v>17.808420376018283</v>
      </c>
      <c r="I20" s="3">
        <f>H20-H21</f>
        <v>2.2453953683454095</v>
      </c>
    </row>
    <row r="21" spans="1:9" x14ac:dyDescent="0.25">
      <c r="A21">
        <f t="shared" si="2"/>
        <v>880</v>
      </c>
      <c r="B21">
        <v>0.155</v>
      </c>
      <c r="C21" s="3">
        <f>20*(LOG(B21/$C$14))</f>
        <v>23.806633963405829</v>
      </c>
      <c r="E21">
        <v>0.1</v>
      </c>
      <c r="F21" s="3">
        <f>20*(LOG(E21/$C$14))</f>
        <v>20</v>
      </c>
      <c r="G21">
        <f>E21*B8</f>
        <v>0.06</v>
      </c>
      <c r="H21" s="3">
        <f>20*(LOG(G21/$C$14))</f>
        <v>15.563025007672874</v>
      </c>
      <c r="I21" s="3">
        <f>H21-H22</f>
        <v>2.1210678489585231</v>
      </c>
    </row>
    <row r="22" spans="1:9" x14ac:dyDescent="0.25">
      <c r="A22">
        <f t="shared" si="2"/>
        <v>930</v>
      </c>
      <c r="B22">
        <v>0.14699999999999999</v>
      </c>
      <c r="C22" s="3">
        <f>20*(LOG(B22/$C$14))</f>
        <v>23.346346694963522</v>
      </c>
      <c r="E22">
        <v>9.4E-2</v>
      </c>
      <c r="F22" s="3">
        <f>20*(LOG(E22/$C$14))</f>
        <v>19.462557071993974</v>
      </c>
      <c r="G22">
        <f>E22*B7</f>
        <v>4.7E-2</v>
      </c>
      <c r="H22" s="3">
        <f>20*(LOG(G22/$C$14))</f>
        <v>13.44195715871435</v>
      </c>
      <c r="I22" s="3">
        <f>H22-H23</f>
        <v>2.4129571992568462</v>
      </c>
    </row>
    <row r="23" spans="1:9" x14ac:dyDescent="0.25">
      <c r="A23">
        <f t="shared" si="2"/>
        <v>950</v>
      </c>
      <c r="B23">
        <v>0.14399999999999999</v>
      </c>
      <c r="C23" s="3">
        <f>20*(LOG(B23/$C$14))</f>
        <v>23.16724984190499</v>
      </c>
      <c r="E23">
        <v>8.8999999999999996E-2</v>
      </c>
      <c r="F23" s="3">
        <f>20*(LOG(E23/$C$14))</f>
        <v>18.987800132898254</v>
      </c>
      <c r="G23">
        <f>E23*B6</f>
        <v>3.56E-2</v>
      </c>
      <c r="H23" s="3">
        <f>20*(LOG(G23/$C$14))</f>
        <v>11.028999959457504</v>
      </c>
      <c r="I23" s="3">
        <f>H23-H24</f>
        <v>2.7966058401928997</v>
      </c>
    </row>
    <row r="24" spans="1:9" x14ac:dyDescent="0.25">
      <c r="A24">
        <f t="shared" si="2"/>
        <v>960</v>
      </c>
      <c r="B24">
        <v>0.14299999999999999</v>
      </c>
      <c r="C24" s="3">
        <f>20*(LOG(B24/$C$14))</f>
        <v>23.106720749301239</v>
      </c>
      <c r="E24">
        <v>8.5999999999999993E-2</v>
      </c>
      <c r="F24" s="3">
        <f>20*(LOG(E24/$C$14))</f>
        <v>18.689969024871353</v>
      </c>
      <c r="G24">
        <f>E24*B5</f>
        <v>2.5800000000000003E-2</v>
      </c>
      <c r="H24" s="3">
        <f>20*(LOG(G24/$C$14))</f>
        <v>8.2323941192646046</v>
      </c>
      <c r="I24" s="3">
        <f>H24-H25</f>
        <v>3.7262084847473469</v>
      </c>
    </row>
    <row r="25" spans="1:9" x14ac:dyDescent="0.25">
      <c r="A25">
        <f t="shared" si="2"/>
        <v>970</v>
      </c>
      <c r="B25">
        <v>0.14199999999999999</v>
      </c>
      <c r="C25" s="3">
        <f>20*(LOG(B25/$C$14))</f>
        <v>23.045766887661131</v>
      </c>
      <c r="E25">
        <v>8.4000000000000005E-2</v>
      </c>
      <c r="F25" s="3">
        <f>20*(LOG(E25/$C$14))</f>
        <v>18.485585721237634</v>
      </c>
      <c r="G25">
        <f>E25*B4</f>
        <v>1.6800000000000002E-2</v>
      </c>
      <c r="H25" s="3">
        <f>20*(LOG(G25/$C$14))</f>
        <v>4.5061856345172577</v>
      </c>
      <c r="I25" s="3">
        <f>H25-H26</f>
        <v>6.2299085868429236</v>
      </c>
    </row>
    <row r="26" spans="1:9" x14ac:dyDescent="0.25">
      <c r="A26">
        <f t="shared" si="2"/>
        <v>980</v>
      </c>
      <c r="B26">
        <v>0.151</v>
      </c>
      <c r="C26" s="3">
        <f>20*(LOG(B26/$C$14))</f>
        <v>23.579538945863391</v>
      </c>
      <c r="E26">
        <v>8.2000000000000003E-2</v>
      </c>
      <c r="F26" s="3">
        <f>20*(LOG(E26/$C$14))</f>
        <v>18.276277047674334</v>
      </c>
      <c r="G26">
        <f>E26*B3</f>
        <v>8.2000000000000007E-3</v>
      </c>
      <c r="H26" s="3">
        <f>20*(LOG(G26/$C$14))</f>
        <v>-1.7237229523256656</v>
      </c>
    </row>
    <row r="27" spans="1:9" x14ac:dyDescent="0.25">
      <c r="A27">
        <f t="shared" si="2"/>
        <v>1000</v>
      </c>
      <c r="B27">
        <v>0.13700000000000001</v>
      </c>
      <c r="C27" s="3">
        <f>20*(LOG(B27/$C$14))</f>
        <v>22.734411343128137</v>
      </c>
      <c r="E27">
        <v>8.1000000000000003E-2</v>
      </c>
      <c r="F27" s="3">
        <f>20*(LOG(E27/$C$14))</f>
        <v>18.169700377572994</v>
      </c>
      <c r="G27">
        <f>E27*B2</f>
        <v>0</v>
      </c>
      <c r="H27" s="4">
        <v>-100</v>
      </c>
    </row>
    <row r="29" spans="1:9" x14ac:dyDescent="0.25">
      <c r="E29" t="s">
        <v>10</v>
      </c>
      <c r="G29" t="s">
        <v>7</v>
      </c>
      <c r="H29" t="s">
        <v>11</v>
      </c>
    </row>
    <row r="30" spans="1:9" x14ac:dyDescent="0.25">
      <c r="C30">
        <v>0</v>
      </c>
      <c r="E30">
        <v>4.8099999999999996</v>
      </c>
      <c r="F30" s="3">
        <f>20*(LOG(E30/$C$14))</f>
        <v>53.642901527476639</v>
      </c>
      <c r="G30">
        <f>E30*B12</f>
        <v>4.8099999999999987</v>
      </c>
      <c r="H30" s="3">
        <f t="shared" ref="H30:H39" si="3">20*(LOG(G30/$C$14))</f>
        <v>53.642901527476631</v>
      </c>
      <c r="I30" s="3">
        <f>H30-H31</f>
        <v>29.697290364964246</v>
      </c>
    </row>
    <row r="31" spans="1:9" x14ac:dyDescent="0.25">
      <c r="C31">
        <f>C30+10</f>
        <v>10</v>
      </c>
      <c r="E31">
        <v>0.17499999999999999</v>
      </c>
      <c r="F31" s="3">
        <f>20*(LOG(E31/$C$14))</f>
        <v>24.860760973725888</v>
      </c>
      <c r="G31">
        <f>E31*B11</f>
        <v>0.15749999999999997</v>
      </c>
      <c r="H31" s="3">
        <f t="shared" si="3"/>
        <v>23.945611162512385</v>
      </c>
      <c r="I31" s="3">
        <f>H31-H32</f>
        <v>4.899450969269882</v>
      </c>
    </row>
    <row r="32" spans="1:9" x14ac:dyDescent="0.25">
      <c r="C32">
        <f t="shared" ref="C32:C40" si="4">C31+10</f>
        <v>20</v>
      </c>
      <c r="E32">
        <v>0.112</v>
      </c>
      <c r="F32" s="3">
        <f>20*(LOG(E32/$C$14))</f>
        <v>20.984360453403632</v>
      </c>
      <c r="G32">
        <f>E32*B10</f>
        <v>8.9599999999999999E-2</v>
      </c>
      <c r="H32" s="3">
        <f t="shared" si="3"/>
        <v>19.046160193242503</v>
      </c>
      <c r="I32" s="3">
        <f>H32-H33</f>
        <v>2.9633715465354946</v>
      </c>
    </row>
    <row r="33" spans="3:9" x14ac:dyDescent="0.25">
      <c r="C33">
        <f t="shared" si="4"/>
        <v>30</v>
      </c>
      <c r="E33">
        <v>9.0999999999999998E-2</v>
      </c>
      <c r="F33" s="3">
        <f>20*(LOG(E33/$C$14))</f>
        <v>19.18082784642187</v>
      </c>
      <c r="G33">
        <f>E33*B9</f>
        <v>6.3699999999999993E-2</v>
      </c>
      <c r="H33" s="3">
        <f t="shared" si="3"/>
        <v>16.082788646707009</v>
      </c>
      <c r="I33" s="3">
        <f>H33-H34</f>
        <v>2.4579638991952653</v>
      </c>
    </row>
    <row r="34" spans="3:9" x14ac:dyDescent="0.25">
      <c r="C34">
        <f t="shared" si="4"/>
        <v>40</v>
      </c>
      <c r="E34">
        <v>0.08</v>
      </c>
      <c r="F34" s="3">
        <f>20*(LOG(E34/$C$14))</f>
        <v>18.061799739838872</v>
      </c>
      <c r="G34">
        <f>E34*B8</f>
        <v>4.8000000000000001E-2</v>
      </c>
      <c r="H34" s="3">
        <f t="shared" si="3"/>
        <v>13.624824747511743</v>
      </c>
      <c r="I34" s="3">
        <f>H34-H35</f>
        <v>2.2607902661718438</v>
      </c>
    </row>
    <row r="35" spans="3:9" x14ac:dyDescent="0.25">
      <c r="C35">
        <f t="shared" si="4"/>
        <v>50</v>
      </c>
      <c r="E35">
        <v>7.3999999999999996E-2</v>
      </c>
      <c r="F35" s="3">
        <f>20*(LOG(E35/$C$14))</f>
        <v>17.384634394619521</v>
      </c>
      <c r="G35">
        <f>E35*B7</f>
        <v>3.6999999999999998E-2</v>
      </c>
      <c r="H35" s="3">
        <f t="shared" si="3"/>
        <v>11.3640344813399</v>
      </c>
      <c r="I35" s="3">
        <f>H35-H36</f>
        <v>2.5458528400355451</v>
      </c>
    </row>
    <row r="36" spans="3:9" x14ac:dyDescent="0.25">
      <c r="C36">
        <f t="shared" si="4"/>
        <v>60</v>
      </c>
      <c r="E36">
        <v>6.9000000000000006E-2</v>
      </c>
      <c r="F36" s="3">
        <f>20*(LOG(E36/$C$14))</f>
        <v>16.776981814745106</v>
      </c>
      <c r="G36">
        <f>E36*B6</f>
        <v>2.7600000000000003E-2</v>
      </c>
      <c r="H36" s="3">
        <f t="shared" si="3"/>
        <v>8.8181816413043546</v>
      </c>
      <c r="I36" s="3">
        <f>H36-H37</f>
        <v>2.8848778360737306</v>
      </c>
    </row>
    <row r="37" spans="3:9" x14ac:dyDescent="0.25">
      <c r="C37">
        <f t="shared" si="4"/>
        <v>70</v>
      </c>
      <c r="E37">
        <v>6.6000000000000003E-2</v>
      </c>
      <c r="F37" s="3">
        <f>20*(LOG(E37/$C$14))</f>
        <v>16.390878710837374</v>
      </c>
      <c r="G37">
        <f>E37*B5</f>
        <v>1.9800000000000005E-2</v>
      </c>
      <c r="H37" s="3">
        <f t="shared" si="3"/>
        <v>5.933303805230624</v>
      </c>
      <c r="I37" s="3">
        <f>H37-H38</f>
        <v>3.9258929028793657</v>
      </c>
    </row>
    <row r="38" spans="3:9" x14ac:dyDescent="0.25">
      <c r="C38">
        <f t="shared" si="4"/>
        <v>80</v>
      </c>
      <c r="E38">
        <v>6.3E-2</v>
      </c>
      <c r="F38" s="3">
        <f>20*(LOG(E38/$C$14))</f>
        <v>15.986810989071634</v>
      </c>
      <c r="G38">
        <f>E38*B4</f>
        <v>1.26E-2</v>
      </c>
      <c r="H38" s="3">
        <f t="shared" si="3"/>
        <v>2.0074109023512583</v>
      </c>
      <c r="I38" s="3">
        <f>H38-H39</f>
        <v>6.1595771123861791</v>
      </c>
    </row>
    <row r="39" spans="3:9" x14ac:dyDescent="0.25">
      <c r="C39">
        <f t="shared" si="4"/>
        <v>90</v>
      </c>
      <c r="E39">
        <v>6.2E-2</v>
      </c>
      <c r="F39" s="3">
        <f>20*(LOG(E39/$C$14))</f>
        <v>15.847833789965078</v>
      </c>
      <c r="G39">
        <f>E39*B3</f>
        <v>6.2000000000000006E-3</v>
      </c>
      <c r="H39" s="3">
        <f t="shared" si="3"/>
        <v>-4.1521662100349213</v>
      </c>
      <c r="I39" s="3"/>
    </row>
    <row r="40" spans="3:9" x14ac:dyDescent="0.25">
      <c r="C40">
        <f t="shared" si="4"/>
        <v>100</v>
      </c>
      <c r="E40">
        <v>0.06</v>
      </c>
      <c r="F40" s="3">
        <f>20*(LOG(E40/$C$14))</f>
        <v>15.563025007672874</v>
      </c>
      <c r="G40">
        <f t="shared" ref="G31:G40" si="5">E40*D22</f>
        <v>0</v>
      </c>
      <c r="H40" s="4">
        <v>-100</v>
      </c>
    </row>
    <row r="43" spans="3:9" x14ac:dyDescent="0.25">
      <c r="E43" t="s">
        <v>12</v>
      </c>
      <c r="G43" t="s">
        <v>7</v>
      </c>
    </row>
    <row r="44" spans="3:9" x14ac:dyDescent="0.25">
      <c r="C44">
        <v>0</v>
      </c>
      <c r="E44">
        <v>4.8099999999999996</v>
      </c>
      <c r="F44" s="3">
        <f>20*(LOG(E44/$C$14))</f>
        <v>53.642901527476639</v>
      </c>
      <c r="G44">
        <f>E44*B12</f>
        <v>4.8099999999999987</v>
      </c>
      <c r="H44" s="3">
        <f t="shared" ref="H44:H53" si="6">20*(LOG(G44/$C$14))</f>
        <v>53.642901527476631</v>
      </c>
      <c r="I44" s="3">
        <f>H44-H45</f>
        <v>28.280706931307066</v>
      </c>
    </row>
    <row r="45" spans="3:9" x14ac:dyDescent="0.25">
      <c r="C45">
        <f>C44+10</f>
        <v>10</v>
      </c>
      <c r="E45">
        <v>0.20599999999999999</v>
      </c>
      <c r="F45" s="3">
        <f>20*(LOG(E45/$C$14))</f>
        <v>26.277344407383065</v>
      </c>
      <c r="G45">
        <f>E45*B11</f>
        <v>0.18539999999999998</v>
      </c>
      <c r="H45" s="3">
        <f t="shared" si="6"/>
        <v>25.362194596169566</v>
      </c>
      <c r="I45" s="3">
        <f>H45-H46</f>
        <v>4.133145014425704</v>
      </c>
    </row>
    <row r="46" spans="3:9" x14ac:dyDescent="0.25">
      <c r="C46">
        <f t="shared" ref="C46:C54" si="7">C45+10</f>
        <v>20</v>
      </c>
      <c r="E46">
        <v>0.14399999999999999</v>
      </c>
      <c r="F46" s="3">
        <f>20*(LOG(E46/$C$14))</f>
        <v>23.16724984190499</v>
      </c>
      <c r="G46">
        <f>E46*B10</f>
        <v>0.11519999999999998</v>
      </c>
      <c r="H46" s="3">
        <f t="shared" si="6"/>
        <v>21.229049581743862</v>
      </c>
      <c r="I46" s="3">
        <f>H46-H47</f>
        <v>2.4586550782140257</v>
      </c>
    </row>
    <row r="47" spans="3:9" x14ac:dyDescent="0.25">
      <c r="C47">
        <f t="shared" si="7"/>
        <v>30</v>
      </c>
      <c r="E47">
        <v>0.124</v>
      </c>
      <c r="F47" s="3">
        <f>20*(LOG(E47/$C$14))</f>
        <v>21.868433703244705</v>
      </c>
      <c r="G47">
        <f>E47*B9</f>
        <v>8.6799999999999988E-2</v>
      </c>
      <c r="H47" s="3">
        <f t="shared" si="6"/>
        <v>18.770394503529836</v>
      </c>
      <c r="I47" s="3">
        <f>H47-H48</f>
        <v>2.1458006261885672</v>
      </c>
    </row>
    <row r="48" spans="3:9" x14ac:dyDescent="0.25">
      <c r="C48">
        <f t="shared" si="7"/>
        <v>40</v>
      </c>
      <c r="E48">
        <v>0.113</v>
      </c>
      <c r="F48" s="3">
        <f>20*(LOG(E48/$C$14))</f>
        <v>21.061568869668395</v>
      </c>
      <c r="G48">
        <f>E48*B8</f>
        <v>6.7799999999999999E-2</v>
      </c>
      <c r="H48" s="3">
        <f t="shared" si="6"/>
        <v>16.624593877341269</v>
      </c>
      <c r="I48" s="3">
        <f>H48-H49</f>
        <v>2.1390764853254876</v>
      </c>
    </row>
    <row r="49" spans="3:9" x14ac:dyDescent="0.25">
      <c r="C49">
        <f t="shared" si="7"/>
        <v>50</v>
      </c>
      <c r="E49">
        <v>0.106</v>
      </c>
      <c r="F49" s="3">
        <f>20*(LOG(E49/$C$14))</f>
        <v>20.506117305295405</v>
      </c>
      <c r="G49">
        <f>E49*B7</f>
        <v>5.2999999999999999E-2</v>
      </c>
      <c r="H49" s="3">
        <f t="shared" si="6"/>
        <v>14.485517392015781</v>
      </c>
      <c r="I49" s="3">
        <f>H49-H50</f>
        <v>2.2723141302181826</v>
      </c>
    </row>
    <row r="50" spans="3:9" x14ac:dyDescent="0.25">
      <c r="C50">
        <f t="shared" si="7"/>
        <v>60</v>
      </c>
      <c r="E50">
        <v>0.10199999999999999</v>
      </c>
      <c r="F50" s="3">
        <f>20*(LOG(E50/$C$14))</f>
        <v>20.172003435238352</v>
      </c>
      <c r="G50">
        <f>E50*B6</f>
        <v>4.0800000000000003E-2</v>
      </c>
      <c r="H50" s="3">
        <f t="shared" si="6"/>
        <v>12.213203261797599</v>
      </c>
      <c r="I50" s="3">
        <f>H50-H51</f>
        <v>2.7580742754533514</v>
      </c>
    </row>
    <row r="51" spans="3:9" x14ac:dyDescent="0.25">
      <c r="C51">
        <f t="shared" si="7"/>
        <v>70</v>
      </c>
      <c r="E51">
        <v>9.9000000000000005E-2</v>
      </c>
      <c r="F51" s="3">
        <f>20*(LOG(E51/$C$14))</f>
        <v>19.912703891950997</v>
      </c>
      <c r="G51">
        <f>E51*B5</f>
        <v>2.9700000000000004E-2</v>
      </c>
      <c r="H51" s="3">
        <f t="shared" si="6"/>
        <v>9.4551289863442474</v>
      </c>
      <c r="I51" s="3">
        <f>H51-H52</f>
        <v>3.6990943877397271</v>
      </c>
    </row>
    <row r="52" spans="3:9" x14ac:dyDescent="0.25">
      <c r="C52">
        <f t="shared" si="7"/>
        <v>80</v>
      </c>
      <c r="E52">
        <v>9.7000000000000003E-2</v>
      </c>
      <c r="F52" s="3">
        <f>20*(LOG(E52/$C$14))</f>
        <v>19.735434685324897</v>
      </c>
      <c r="G52">
        <f>E52*B4</f>
        <v>1.9400000000000001E-2</v>
      </c>
      <c r="H52" s="3">
        <f t="shared" si="6"/>
        <v>5.7560345986045203</v>
      </c>
      <c r="I52" s="3">
        <f>H52-H53</f>
        <v>6.2015624928275637</v>
      </c>
    </row>
    <row r="53" spans="3:9" x14ac:dyDescent="0.25">
      <c r="C53">
        <f t="shared" si="7"/>
        <v>90</v>
      </c>
      <c r="E53">
        <v>9.5000000000000001E-2</v>
      </c>
      <c r="F53" s="3">
        <f>20*(LOG(E53/$C$14))</f>
        <v>19.554472105776956</v>
      </c>
      <c r="G53">
        <f>E53*B3</f>
        <v>9.5000000000000015E-3</v>
      </c>
      <c r="H53" s="3">
        <f t="shared" si="6"/>
        <v>-0.44552789422304306</v>
      </c>
      <c r="I53" s="3"/>
    </row>
    <row r="54" spans="3:9" x14ac:dyDescent="0.25">
      <c r="C54">
        <f t="shared" si="7"/>
        <v>100</v>
      </c>
      <c r="E54">
        <v>9.2999999999999999E-2</v>
      </c>
      <c r="F54" s="3">
        <f>20*(LOG(E54/$C$14))</f>
        <v>19.369658971078699</v>
      </c>
      <c r="G54">
        <f t="shared" ref="G54" si="8">E54*D36</f>
        <v>0</v>
      </c>
      <c r="H54" s="4">
        <v>-100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Fraser</dc:creator>
  <cp:lastModifiedBy>Dan Fraser</cp:lastModifiedBy>
  <dcterms:created xsi:type="dcterms:W3CDTF">2010-09-27T15:42:43Z</dcterms:created>
  <dcterms:modified xsi:type="dcterms:W3CDTF">2010-09-27T16:48:01Z</dcterms:modified>
</cp:coreProperties>
</file>